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9165" activeTab="0"/>
  </bookViews>
  <sheets>
    <sheet name="Документ (1)" sheetId="1" r:id="rId1"/>
  </sheets>
  <definedNames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Start1">#REF!</definedName>
    <definedName name="_Start10">#REF!</definedName>
    <definedName name="_Start2">#REF!</definedName>
    <definedName name="_Start3">#REF!</definedName>
    <definedName name="_Start4">#REF!</definedName>
    <definedName name="_Start5">#REF!</definedName>
    <definedName name="_Start6">#REF!</definedName>
    <definedName name="_Start7">#REF!</definedName>
    <definedName name="_Start8">#REF!</definedName>
    <definedName name="_Start9">#REF!</definedName>
    <definedName name="BUDG">#REF!</definedName>
    <definedName name="chief_full_OUR">#REF!</definedName>
    <definedName name="chief_OUR">#REF!</definedName>
    <definedName name="CHIEF_POST_OUR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Date_1">#REF!</definedName>
    <definedName name="EndRow">#REF!</definedName>
    <definedName name="fm">#REF!</definedName>
    <definedName name="Footer">#REF!</definedName>
    <definedName name="gender">#REF!</definedName>
    <definedName name="GLBUH_OUR">#REF!</definedName>
    <definedName name="GLBUH_POST_OUR">#REF!</definedName>
    <definedName name="GLBUH_SUBDIV_POST_OUR">#REF!</definedName>
    <definedName name="GLBUHTELOUR">#REF!</definedName>
    <definedName name="GroupOrder">#REF!</definedName>
    <definedName name="im">#REF!</definedName>
    <definedName name="KADR_OUR">#REF!</definedName>
    <definedName name="KADR_POST_OUR">#REF!</definedName>
    <definedName name="KASSIR_OUR">#REF!</definedName>
    <definedName name="KASSIR_POST_OUR">#REF!</definedName>
    <definedName name="KASSIR_SUBDIV_C_OUR">#REF!</definedName>
    <definedName name="KASSIR_SUBDIV_OUR">#REF!</definedName>
    <definedName name="LONGNAME_OUR">#REF!</definedName>
    <definedName name="MODE70N">#REF!</definedName>
    <definedName name="nOption_2">#REF!</definedName>
    <definedName name="OKPO_OUR">#REF!</definedName>
    <definedName name="OKVED_CODE">#REF!</definedName>
    <definedName name="orgname">#REF!</definedName>
    <definedName name="ORGNAME_OUR">#REF!</definedName>
    <definedName name="ot">#REF!</definedName>
    <definedName name="OVUR_OUR">#REF!</definedName>
    <definedName name="OVUR_PHONE">#REF!</definedName>
    <definedName name="OVUR_POST_OUR">#REF!</definedName>
    <definedName name="post">#REF!</definedName>
    <definedName name="post_ex">#REF!</definedName>
    <definedName name="post_n">#REF!</definedName>
    <definedName name="PPP_CODE">#REF!</definedName>
    <definedName name="PPP_NAME">#REF!</definedName>
    <definedName name="REGION_OUR">#REF!</definedName>
    <definedName name="REM_DATE_TYPE">#REF!</definedName>
    <definedName name="REM_FORM_CODE">#REF!</definedName>
    <definedName name="REM_MONTH">#REF!</definedName>
    <definedName name="REM_ROOT">#REF!</definedName>
    <definedName name="REM_SONO">#REF!</definedName>
    <definedName name="REM_YEAR">#REF!</definedName>
    <definedName name="RGU_OUR">#REF!</definedName>
    <definedName name="RGU_POST_OUR">#REF!</definedName>
    <definedName name="s_14455">#REF!</definedName>
    <definedName name="s_14471">#REF!</definedName>
    <definedName name="s_19017">#REF!</definedName>
    <definedName name="SONO_OUR">#REF!</definedName>
    <definedName name="StartData">#REF!</definedName>
    <definedName name="StartRow">#REF!</definedName>
    <definedName name="subdiv">#REF!</definedName>
    <definedName name="subdiv_n">#REF!</definedName>
    <definedName name="TASK_REP_PRINT_DATE">#REF!</definedName>
    <definedName name="tn">#REF!</definedName>
    <definedName name="TOFK_CODE">#REF!</definedName>
    <definedName name="TOFK_NAME">#REF!</definedName>
    <definedName name="TOWN">#REF!</definedName>
    <definedName name="USER_OTDEL_CODE">#REF!</definedName>
    <definedName name="USER_OTDEL_NAME">#REF!</definedName>
    <definedName name="USER_POST">#REF!</definedName>
    <definedName name="USER_POST2">#REF!</definedName>
    <definedName name="USER_SUB">#REF!</definedName>
  </definedNames>
  <calcPr fullCalcOnLoad="1"/>
</workbook>
</file>

<file path=xl/sharedStrings.xml><?xml version="1.0" encoding="utf-8"?>
<sst xmlns="http://schemas.openxmlformats.org/spreadsheetml/2006/main" count="63" uniqueCount="61">
  <si>
    <t>№ п/п</t>
  </si>
  <si>
    <t>Не указание недвижимого имущества, находящегося в пользовании (временном пользовании)</t>
  </si>
  <si>
    <t>Всего:</t>
  </si>
  <si>
    <t xml:space="preserve">Нарушение порядка заполнения справки </t>
  </si>
  <si>
    <t>2. Неполное или недостоверное представление сведений о расходах</t>
  </si>
  <si>
    <t>1. Неполное и (или) недостоверное представление  сведений о доходах</t>
  </si>
  <si>
    <t>Не указание или не правильное указание  рода занятий у несовершеннолетнего ребенка (дошкольник, малолетний ребенок и пр.), у супруга(супруги)- безработный, временно не работающий -без постановки на учет в органах занятости и пр.)</t>
  </si>
  <si>
    <t>Не указание доходов от ценных бумаг, акций  и от их продажи</t>
  </si>
  <si>
    <t xml:space="preserve"> Не указание доходов от вкладов в банках и иных кредитных организаций</t>
  </si>
  <si>
    <t>Не указание итоговой суммы дохода</t>
  </si>
  <si>
    <t>Кол-во случаев</t>
  </si>
  <si>
    <t xml:space="preserve">Занижение стоимости приобретенного имущества </t>
  </si>
  <si>
    <t>Не указание источников получения средств, за счет которых приобретено имущество</t>
  </si>
  <si>
    <t>Не отражение объектов недвижимости, находящейся в собственности</t>
  </si>
  <si>
    <t>Указание объектов  недвижимости в собственности при отсутствии документов о гос.регистрации права собственности</t>
  </si>
  <si>
    <t>Неправильное отражение параметров недвижимости, земельного участка (площади, доли собственности)</t>
  </si>
  <si>
    <t>4. Неполное и (или) недостоверное  представление сведений о счетах в банках и иных кредитных организациях</t>
  </si>
  <si>
    <t>Указания дохода суммарно, без разбивки по видам дохода</t>
  </si>
  <si>
    <t>Указание счета с датой открытия позднее отчетной даты</t>
  </si>
  <si>
    <t xml:space="preserve">3. Неполное и (или) недостоверное предоставление сведений  о недвижимом имуществе  </t>
  </si>
  <si>
    <t>5. Неполное и (или) недостоверное предоставление сведений об иных ценных бумагах</t>
  </si>
  <si>
    <t>Количество справок о доходах, расходах, об имуществе и обязательствах имущественного характера , рассмотренных в ходе анализа.</t>
  </si>
  <si>
    <t xml:space="preserve">Количество справок о доходах, расходах, об имуществе и обязательствах имущественного характера , предоставленных гражданскими служащими с нарушением сроков/ количество гражданских служащих, не предоставивших справки  </t>
  </si>
  <si>
    <t xml:space="preserve">Не отражение информация о  дате производства (выпуска) транспортного средства, государственного органа, осуществивший регистрацию данного транспортного средства </t>
  </si>
  <si>
    <t>не указания наличия  срочных обязательств финансового характера (договора о долевом строительстве )</t>
  </si>
  <si>
    <t xml:space="preserve">Указание в качестве дохода - суммы возврата налога на доходы физических лиц при применении вычета по налогу   </t>
  </si>
  <si>
    <t>4. Неполное и (или) недостоверное предоставление сведений о транспортных средствах</t>
  </si>
  <si>
    <t>Отсутствует документальное подтверждение  для возникновения права собственности ( к справке не приложены копии документа)</t>
  </si>
  <si>
    <t>Неправильное  указание вида счета ( вместо текущий, депозитный - рекламное название счета ( зарплатный, пенсионный, "Сохраняй" и пр., вида платежной системы Visa, Maestro и пр)</t>
  </si>
  <si>
    <t xml:space="preserve">Указание вместо даты открытия счета,даты выдачи банковской карты; </t>
  </si>
  <si>
    <t xml:space="preserve">Указание в основании  приобретения недвижимости, находящейся в собственности,  договоров купли-продажи, долевого строительства, приватизации и пр. без указания свидетельства о госрегистрации права собственности  </t>
  </si>
  <si>
    <t>Указание в основании  приобретения недвижимости, находящейся в собственности,  свидетельства о госрегистрации права собственности  без указания договоров купли-продажи, долевого строительства , приватизации и пр.</t>
  </si>
  <si>
    <t>Указываются сведения о расходах  при отсутствии правовых оснований для их представления</t>
  </si>
  <si>
    <t>Иные нарушения (указать конкретно какие)</t>
  </si>
  <si>
    <t>Неполная информация о наличии банковских вкладов, дате и месте открытия (адреса банка или иной кредитной организации). Указание адреса представительства банка  вместо адреса филиала банка, где фактически открыт счет</t>
  </si>
  <si>
    <t>Указание в собственности транспортного средства проданного, но не снятого с регистрационного учета</t>
  </si>
  <si>
    <t xml:space="preserve">Не указание счетов,  открытых для обеспечения кредитных обязательств </t>
  </si>
  <si>
    <t>6. Неполное и (или) недостоверное предоставление сведений об обязательствах имущественного характера</t>
  </si>
  <si>
    <t>7. Нарушения гражданскими служащими  ограничений, запретов, исполнения обязанностей, установленных в целях противодействия коррупции, установленные в ходе анализа справок. (Указать конкретно какие).</t>
  </si>
  <si>
    <t>Причина нарушения, указанная в пояснениях гражданского служащего*</t>
  </si>
  <si>
    <t>*- указывать по каждому нарушению.</t>
  </si>
  <si>
    <t>Количество справок о доходах, расходах, об имуществе и обязательствах имущественного характера , предоставленных гражданскими служащими по состоянию на 01.05.2016</t>
  </si>
  <si>
    <t>Количество справок о доходах, расходах, об имуществе и обязательствах имущественного характера , предоставленных в период с 01.05.2016 по 01.06.2016</t>
  </si>
  <si>
    <t xml:space="preserve"> Неполное  или недостоверное отражение доходов по основному месту работы, в том числе:                       </t>
  </si>
  <si>
    <t>5.1.1</t>
  </si>
  <si>
    <t>5.1.2</t>
  </si>
  <si>
    <t>Не указание банковских счетов в справках за 2014  год и ранее</t>
  </si>
  <si>
    <t>Иные нарушения, в том числе:</t>
  </si>
  <si>
    <t>не отражен доход от иной оплачиваемой работы</t>
  </si>
  <si>
    <t xml:space="preserve"> от продажи транспортных средств</t>
  </si>
  <si>
    <t>денежные средства, полученные от страховой компании на ремонт автотранспортного средства</t>
  </si>
  <si>
    <t>не указан денежный эквивалент недвижимости, полученной по договору  дарения, денежный эквивалент приза</t>
  </si>
  <si>
    <t>доход от  возврата страховой суммы от банка, при досрочном погашении кредита</t>
  </si>
  <si>
    <t>от сдачи   имущества  в аренду или доверительное управление</t>
  </si>
  <si>
    <t>от алиментов</t>
  </si>
  <si>
    <t>прочий доход (указать какой)</t>
  </si>
  <si>
    <t>Нарушения, выявленные в ходе анализа справок о доходах, расходах, об имуществе и обязательствах имущественного характера за 2015 год</t>
  </si>
  <si>
    <t>доход с прежнего места работы</t>
  </si>
  <si>
    <t>Информация по результатам анализа справка о доходах, расходах, об имуществе и обязательствах имущественного характера  за 2015 год гражданских служащих УФНС России по Архангельской области и ненецкому автономному округу</t>
  </si>
  <si>
    <t xml:space="preserve">занижение дохода </t>
  </si>
  <si>
    <t xml:space="preserve">завышение  дохода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</si>
</sst>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1">
    <font>
      <sz val="10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Calibri"/>
      <family val="2"/>
    </font>
    <font>
      <b/>
      <sz val="10"/>
      <name val="Arial Cyr"/>
      <family val="0"/>
    </font>
    <font>
      <b/>
      <sz val="12"/>
      <name val="Calibri"/>
      <family val="2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justify" vertical="center" wrapText="1" readingOrder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center" wrapText="1" readingOrder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justify" vertical="center" wrapText="1" readingOrder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justify" vertical="center" wrapText="1" readingOrder="1"/>
    </xf>
    <xf numFmtId="0" fontId="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49" fontId="2" fillId="0" borderId="10" xfId="0" applyNumberFormat="1" applyFont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justify" vertical="center" wrapText="1" readingOrder="1"/>
    </xf>
    <xf numFmtId="0" fontId="0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/>
    </xf>
    <xf numFmtId="0" fontId="4" fillId="34" borderId="11" xfId="0" applyFont="1" applyFill="1" applyBorder="1" applyAlignment="1">
      <alignment horizontal="justify" vertical="center" wrapText="1" readingOrder="1"/>
    </xf>
    <xf numFmtId="0" fontId="0" fillId="0" borderId="13" xfId="0" applyBorder="1" applyAlignment="1">
      <alignment horizontal="justify" vertical="center" wrapText="1" readingOrder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/>
    </xf>
    <xf numFmtId="0" fontId="3" fillId="0" borderId="16" xfId="0" applyFont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center" wrapText="1" readingOrder="1"/>
    </xf>
    <xf numFmtId="0" fontId="6" fillId="34" borderId="11" xfId="0" applyFont="1" applyFill="1" applyBorder="1" applyAlignment="1">
      <alignment horizontal="center" vertical="center" wrapText="1" readingOrder="1"/>
    </xf>
    <xf numFmtId="0" fontId="7" fillId="34" borderId="13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47"/>
  <sheetViews>
    <sheetView showZeros="0" tabSelected="1" zoomScale="80" zoomScaleNormal="80" zoomScalePageLayoutView="0" workbookViewId="0" topLeftCell="A34">
      <selection activeCell="C12" sqref="C12"/>
    </sheetView>
  </sheetViews>
  <sheetFormatPr defaultColWidth="9.00390625" defaultRowHeight="12.75"/>
  <cols>
    <col min="1" max="1" width="6.875" style="0" customWidth="1"/>
    <col min="2" max="2" width="33.25390625" style="9" customWidth="1"/>
    <col min="3" max="3" width="11.00390625" style="0" customWidth="1"/>
    <col min="4" max="4" width="20.875" style="0" customWidth="1"/>
    <col min="5" max="5" width="43.25390625" style="9" customWidth="1"/>
    <col min="6" max="6" width="11.875" style="0" customWidth="1"/>
    <col min="7" max="7" width="24.375" style="0" customWidth="1"/>
  </cols>
  <sheetData>
    <row r="1" spans="1:7" ht="50.25" customHeight="1">
      <c r="A1" s="1"/>
      <c r="B1" s="40" t="s">
        <v>58</v>
      </c>
      <c r="C1" s="40"/>
      <c r="D1" s="40"/>
      <c r="E1" s="40"/>
      <c r="F1" s="40"/>
      <c r="G1" s="40"/>
    </row>
    <row r="2" spans="1:7" s="11" customFormat="1" ht="33" customHeight="1">
      <c r="A2" s="28" t="s">
        <v>0</v>
      </c>
      <c r="B2" s="33" t="s">
        <v>56</v>
      </c>
      <c r="C2" s="28" t="s">
        <v>10</v>
      </c>
      <c r="D2" s="28" t="str">
        <f>$G$2</f>
        <v>Причина нарушения, указанная в пояснениях гражданского служащего*</v>
      </c>
      <c r="E2" s="28" t="s">
        <v>3</v>
      </c>
      <c r="F2" s="28" t="s">
        <v>10</v>
      </c>
      <c r="G2" s="32" t="s">
        <v>39</v>
      </c>
    </row>
    <row r="3" spans="1:7" s="11" customFormat="1" ht="75" customHeight="1">
      <c r="A3" s="29"/>
      <c r="B3" s="33"/>
      <c r="C3" s="41"/>
      <c r="D3" s="39"/>
      <c r="E3" s="29"/>
      <c r="F3" s="29"/>
      <c r="G3" s="32"/>
    </row>
    <row r="4" spans="1:7" ht="38.25" customHeight="1">
      <c r="A4" s="14">
        <v>1</v>
      </c>
      <c r="B4" s="45" t="s">
        <v>41</v>
      </c>
      <c r="C4" s="46"/>
      <c r="D4" s="46"/>
      <c r="E4" s="46"/>
      <c r="F4" s="47"/>
      <c r="G4" s="14">
        <f>448+882+167+152+233+221+92+191+296</f>
        <v>2682</v>
      </c>
    </row>
    <row r="5" spans="1:7" ht="36" customHeight="1">
      <c r="A5" s="14">
        <v>2</v>
      </c>
      <c r="B5" s="45" t="s">
        <v>22</v>
      </c>
      <c r="C5" s="46"/>
      <c r="D5" s="46"/>
      <c r="E5" s="46"/>
      <c r="F5" s="47"/>
      <c r="G5" s="14"/>
    </row>
    <row r="6" spans="1:7" ht="36" customHeight="1">
      <c r="A6" s="14">
        <v>3</v>
      </c>
      <c r="B6" s="45" t="s">
        <v>42</v>
      </c>
      <c r="C6" s="46"/>
      <c r="D6" s="46"/>
      <c r="E6" s="46"/>
      <c r="F6" s="47"/>
      <c r="G6" s="14">
        <f>15+107+54+11+5+27</f>
        <v>219</v>
      </c>
    </row>
    <row r="7" spans="1:7" ht="36" customHeight="1">
      <c r="A7" s="14">
        <v>4</v>
      </c>
      <c r="B7" s="45" t="s">
        <v>21</v>
      </c>
      <c r="C7" s="46"/>
      <c r="D7" s="46"/>
      <c r="E7" s="46"/>
      <c r="F7" s="47"/>
      <c r="G7" s="14">
        <f>448+882+167+160+287+110+92+15+186+296</f>
        <v>2643</v>
      </c>
    </row>
    <row r="8" spans="1:7" ht="111" customHeight="1">
      <c r="A8" s="14">
        <v>5</v>
      </c>
      <c r="B8" s="21" t="s">
        <v>5</v>
      </c>
      <c r="C8" s="24">
        <f>C9+C12+C13+C14</f>
        <v>66</v>
      </c>
      <c r="D8" s="25"/>
      <c r="E8" s="12" t="s">
        <v>6</v>
      </c>
      <c r="F8" s="6"/>
      <c r="G8" s="14"/>
    </row>
    <row r="9" spans="1:7" ht="65.25" customHeight="1">
      <c r="A9" s="14">
        <v>5.1</v>
      </c>
      <c r="B9" s="10" t="s">
        <v>43</v>
      </c>
      <c r="C9" s="22">
        <f>C10+C11</f>
        <v>29</v>
      </c>
      <c r="D9" s="5"/>
      <c r="E9" s="10" t="s">
        <v>25</v>
      </c>
      <c r="F9" s="5"/>
      <c r="G9" s="14"/>
    </row>
    <row r="10" spans="1:7" ht="55.5" customHeight="1">
      <c r="A10" s="15" t="s">
        <v>44</v>
      </c>
      <c r="B10" s="10" t="s">
        <v>59</v>
      </c>
      <c r="C10" s="22">
        <f>2+1+5+6+2</f>
        <v>16</v>
      </c>
      <c r="D10" s="23"/>
      <c r="E10" s="10" t="s">
        <v>17</v>
      </c>
      <c r="F10" s="22">
        <f>2+1</f>
        <v>3</v>
      </c>
      <c r="G10" s="14"/>
    </row>
    <row r="11" spans="1:7" ht="54.75" customHeight="1">
      <c r="A11" s="15" t="s">
        <v>45</v>
      </c>
      <c r="B11" s="10" t="s">
        <v>60</v>
      </c>
      <c r="C11" s="22">
        <f>1+10+1+1</f>
        <v>13</v>
      </c>
      <c r="D11" s="5"/>
      <c r="E11" s="10"/>
      <c r="F11" s="5"/>
      <c r="G11" s="14"/>
    </row>
    <row r="12" spans="1:7" s="2" customFormat="1" ht="55.5" customHeight="1">
      <c r="A12" s="13">
        <v>6</v>
      </c>
      <c r="B12" s="10" t="s">
        <v>8</v>
      </c>
      <c r="C12" s="20">
        <f>1+3+8</f>
        <v>12</v>
      </c>
      <c r="D12" s="20"/>
      <c r="E12" s="10"/>
      <c r="F12" s="4"/>
      <c r="G12" s="3"/>
    </row>
    <row r="13" spans="1:7" s="2" customFormat="1" ht="42" customHeight="1">
      <c r="A13" s="13">
        <v>7</v>
      </c>
      <c r="B13" s="10" t="s">
        <v>7</v>
      </c>
      <c r="C13" s="20"/>
      <c r="D13" s="20"/>
      <c r="E13" s="10"/>
      <c r="F13" s="4"/>
      <c r="G13" s="3"/>
    </row>
    <row r="14" spans="1:7" s="2" customFormat="1" ht="42" customHeight="1">
      <c r="A14" s="13">
        <v>8</v>
      </c>
      <c r="B14" s="10" t="s">
        <v>47</v>
      </c>
      <c r="C14" s="30">
        <f>C15+C16+C17+C18+C19+C20+C21+C22+C23</f>
        <v>25</v>
      </c>
      <c r="D14" s="31"/>
      <c r="E14" s="10"/>
      <c r="F14" s="4"/>
      <c r="G14" s="3"/>
    </row>
    <row r="15" spans="1:7" s="2" customFormat="1" ht="42" customHeight="1">
      <c r="A15" s="13">
        <v>8.1</v>
      </c>
      <c r="B15" s="10" t="s">
        <v>48</v>
      </c>
      <c r="C15" s="20"/>
      <c r="D15" s="20"/>
      <c r="E15" s="10"/>
      <c r="F15" s="4"/>
      <c r="G15" s="3"/>
    </row>
    <row r="16" spans="1:7" s="2" customFormat="1" ht="42" customHeight="1">
      <c r="A16" s="13">
        <v>8.2</v>
      </c>
      <c r="B16" s="10" t="s">
        <v>49</v>
      </c>
      <c r="C16" s="20">
        <f>1+4+4</f>
        <v>9</v>
      </c>
      <c r="D16" s="20"/>
      <c r="E16" s="10"/>
      <c r="F16" s="4"/>
      <c r="G16" s="3"/>
    </row>
    <row r="17" spans="1:7" s="2" customFormat="1" ht="65.25" customHeight="1">
      <c r="A17" s="13">
        <v>8.3</v>
      </c>
      <c r="B17" s="10" t="s">
        <v>50</v>
      </c>
      <c r="C17" s="20">
        <f>1+1</f>
        <v>2</v>
      </c>
      <c r="D17" s="20"/>
      <c r="E17" s="10"/>
      <c r="F17" s="4"/>
      <c r="G17" s="3"/>
    </row>
    <row r="18" spans="1:7" s="2" customFormat="1" ht="74.25" customHeight="1">
      <c r="A18" s="13">
        <v>8.4</v>
      </c>
      <c r="B18" s="10" t="s">
        <v>51</v>
      </c>
      <c r="C18" s="20"/>
      <c r="D18" s="20"/>
      <c r="E18" s="10"/>
      <c r="F18" s="4"/>
      <c r="G18" s="3"/>
    </row>
    <row r="19" spans="1:7" s="2" customFormat="1" ht="64.5" customHeight="1">
      <c r="A19" s="13">
        <v>8.5</v>
      </c>
      <c r="B19" s="10" t="s">
        <v>52</v>
      </c>
      <c r="C19" s="20">
        <f>1+1</f>
        <v>2</v>
      </c>
      <c r="D19" s="20"/>
      <c r="E19" s="10"/>
      <c r="F19" s="4"/>
      <c r="G19" s="3"/>
    </row>
    <row r="20" spans="1:7" s="2" customFormat="1" ht="42" customHeight="1">
      <c r="A20" s="13">
        <v>8.6</v>
      </c>
      <c r="B20" s="10" t="s">
        <v>54</v>
      </c>
      <c r="C20" s="20"/>
      <c r="D20" s="20"/>
      <c r="E20" s="10"/>
      <c r="F20" s="4"/>
      <c r="G20" s="3"/>
    </row>
    <row r="21" spans="1:7" s="2" customFormat="1" ht="42" customHeight="1">
      <c r="A21" s="13">
        <v>8.7</v>
      </c>
      <c r="B21" s="10" t="s">
        <v>57</v>
      </c>
      <c r="C21" s="20">
        <f>2+1+1</f>
        <v>4</v>
      </c>
      <c r="D21" s="20"/>
      <c r="E21" s="10"/>
      <c r="F21" s="4"/>
      <c r="G21" s="3"/>
    </row>
    <row r="22" spans="1:7" s="2" customFormat="1" ht="42" customHeight="1">
      <c r="A22" s="13">
        <v>8.8</v>
      </c>
      <c r="B22" s="10" t="s">
        <v>53</v>
      </c>
      <c r="C22" s="20"/>
      <c r="D22" s="20"/>
      <c r="E22" s="10"/>
      <c r="F22" s="4"/>
      <c r="G22" s="3"/>
    </row>
    <row r="23" spans="1:7" s="2" customFormat="1" ht="31.5" customHeight="1">
      <c r="A23" s="17">
        <v>8.9</v>
      </c>
      <c r="B23" s="10" t="s">
        <v>55</v>
      </c>
      <c r="C23" s="20">
        <f>1+5+2</f>
        <v>8</v>
      </c>
      <c r="D23" s="20"/>
      <c r="E23" s="10" t="s">
        <v>9</v>
      </c>
      <c r="F23" s="4"/>
      <c r="G23" s="3"/>
    </row>
    <row r="24" spans="1:7" s="2" customFormat="1" ht="122.25" customHeight="1">
      <c r="A24" s="13">
        <v>9</v>
      </c>
      <c r="B24" s="7" t="s">
        <v>4</v>
      </c>
      <c r="C24" s="43">
        <f>C25+C26+C27</f>
        <v>1</v>
      </c>
      <c r="D24" s="31"/>
      <c r="E24" s="10"/>
      <c r="F24" s="4"/>
      <c r="G24" s="3"/>
    </row>
    <row r="25" spans="1:7" s="2" customFormat="1" ht="46.5" customHeight="1">
      <c r="A25" s="13">
        <v>10</v>
      </c>
      <c r="B25" s="10" t="s">
        <v>11</v>
      </c>
      <c r="C25" s="4"/>
      <c r="D25" s="4"/>
      <c r="E25" s="10"/>
      <c r="F25" s="4"/>
      <c r="G25" s="3"/>
    </row>
    <row r="26" spans="1:7" s="2" customFormat="1" ht="63">
      <c r="A26" s="13">
        <v>11</v>
      </c>
      <c r="B26" s="10" t="s">
        <v>12</v>
      </c>
      <c r="C26" s="4">
        <v>1</v>
      </c>
      <c r="D26" s="4"/>
      <c r="E26" s="10"/>
      <c r="F26" s="4"/>
      <c r="G26" s="3"/>
    </row>
    <row r="27" spans="1:7" s="2" customFormat="1" ht="78.75">
      <c r="A27" s="13">
        <v>12</v>
      </c>
      <c r="B27" s="10" t="s">
        <v>27</v>
      </c>
      <c r="C27" s="4"/>
      <c r="D27" s="4"/>
      <c r="E27" s="10"/>
      <c r="F27" s="4"/>
      <c r="G27" s="3"/>
    </row>
    <row r="28" spans="1:7" s="2" customFormat="1" ht="110.25" customHeight="1">
      <c r="A28" s="13">
        <v>13</v>
      </c>
      <c r="B28" s="7" t="s">
        <v>19</v>
      </c>
      <c r="C28" s="26">
        <f>C29+C30+C31</f>
        <v>16</v>
      </c>
      <c r="D28" s="42"/>
      <c r="E28" s="10"/>
      <c r="F28" s="4"/>
      <c r="G28" s="3"/>
    </row>
    <row r="29" spans="1:7" s="2" customFormat="1" ht="47.25">
      <c r="A29" s="13">
        <v>14</v>
      </c>
      <c r="B29" s="10" t="s">
        <v>13</v>
      </c>
      <c r="C29" s="19">
        <f>4</f>
        <v>4</v>
      </c>
      <c r="D29" s="19"/>
      <c r="E29" s="10"/>
      <c r="F29" s="4"/>
      <c r="G29" s="3"/>
    </row>
    <row r="30" spans="1:7" s="2" customFormat="1" ht="107.25" customHeight="1">
      <c r="A30" s="13">
        <v>15</v>
      </c>
      <c r="B30" s="10" t="s">
        <v>14</v>
      </c>
      <c r="C30" s="20">
        <f>1</f>
        <v>1</v>
      </c>
      <c r="D30" s="19"/>
      <c r="E30" s="10" t="s">
        <v>31</v>
      </c>
      <c r="F30" s="4"/>
      <c r="G30" s="3"/>
    </row>
    <row r="31" spans="1:7" s="2" customFormat="1" ht="99" customHeight="1">
      <c r="A31" s="13">
        <v>16</v>
      </c>
      <c r="B31" s="10" t="s">
        <v>15</v>
      </c>
      <c r="C31" s="20">
        <f>10+1</f>
        <v>11</v>
      </c>
      <c r="D31" s="19"/>
      <c r="E31" s="10" t="s">
        <v>30</v>
      </c>
      <c r="F31" s="4"/>
      <c r="G31" s="3"/>
    </row>
    <row r="32" spans="1:7" s="2" customFormat="1" ht="63" customHeight="1">
      <c r="A32" s="13">
        <v>17</v>
      </c>
      <c r="B32" s="7" t="s">
        <v>26</v>
      </c>
      <c r="C32" s="26">
        <f>C33+C34</f>
        <v>3</v>
      </c>
      <c r="D32" s="27"/>
      <c r="E32" s="10"/>
      <c r="F32" s="4"/>
      <c r="G32" s="3"/>
    </row>
    <row r="33" spans="1:7" s="2" customFormat="1" ht="68.25" customHeight="1">
      <c r="A33" s="13">
        <v>18</v>
      </c>
      <c r="B33" s="10" t="s">
        <v>35</v>
      </c>
      <c r="C33" s="20">
        <f>2</f>
        <v>2</v>
      </c>
      <c r="D33" s="20"/>
      <c r="E33" s="10"/>
      <c r="F33" s="4"/>
      <c r="G33" s="3"/>
    </row>
    <row r="34" spans="1:7" s="2" customFormat="1" ht="95.25" customHeight="1">
      <c r="A34" s="13">
        <v>19</v>
      </c>
      <c r="B34" s="10" t="s">
        <v>23</v>
      </c>
      <c r="C34" s="20">
        <f>1</f>
        <v>1</v>
      </c>
      <c r="D34" s="20"/>
      <c r="E34" s="10"/>
      <c r="F34" s="4"/>
      <c r="G34" s="3"/>
    </row>
    <row r="35" spans="1:7" s="2" customFormat="1" ht="81.75" customHeight="1">
      <c r="A35" s="13">
        <v>20</v>
      </c>
      <c r="B35" s="7" t="s">
        <v>16</v>
      </c>
      <c r="C35" s="43">
        <f>C36+C37+C38</f>
        <v>54</v>
      </c>
      <c r="D35" s="44"/>
      <c r="E35" s="10"/>
      <c r="F35" s="4"/>
      <c r="G35" s="3"/>
    </row>
    <row r="36" spans="1:7" s="2" customFormat="1" ht="109.5" customHeight="1">
      <c r="A36" s="13">
        <v>21</v>
      </c>
      <c r="B36" s="10" t="s">
        <v>34</v>
      </c>
      <c r="C36" s="20"/>
      <c r="D36" s="20"/>
      <c r="E36" s="10" t="s">
        <v>29</v>
      </c>
      <c r="F36" s="20">
        <f>1</f>
        <v>1</v>
      </c>
      <c r="G36" s="3"/>
    </row>
    <row r="37" spans="1:7" s="2" customFormat="1" ht="42.75" customHeight="1">
      <c r="A37" s="13">
        <v>22</v>
      </c>
      <c r="B37" s="10" t="s">
        <v>46</v>
      </c>
      <c r="C37" s="20">
        <f>2+10+2+14+8+2+9</f>
        <v>47</v>
      </c>
      <c r="D37" s="20"/>
      <c r="E37" s="10" t="s">
        <v>18</v>
      </c>
      <c r="F37" s="20">
        <f>2+1+1</f>
        <v>4</v>
      </c>
      <c r="G37" s="3"/>
    </row>
    <row r="38" spans="1:7" s="2" customFormat="1" ht="79.5" customHeight="1">
      <c r="A38" s="13">
        <v>23</v>
      </c>
      <c r="B38" s="10" t="s">
        <v>36</v>
      </c>
      <c r="C38" s="20">
        <f>3+2+2</f>
        <v>7</v>
      </c>
      <c r="D38" s="20"/>
      <c r="E38" s="10" t="s">
        <v>28</v>
      </c>
      <c r="F38" s="20">
        <f>1</f>
        <v>1</v>
      </c>
      <c r="G38" s="3"/>
    </row>
    <row r="39" spans="1:7" s="2" customFormat="1" ht="63">
      <c r="A39" s="13">
        <v>24</v>
      </c>
      <c r="B39" s="7" t="s">
        <v>20</v>
      </c>
      <c r="C39" s="37">
        <v>1</v>
      </c>
      <c r="D39" s="38"/>
      <c r="E39" s="10"/>
      <c r="F39" s="4"/>
      <c r="G39" s="3"/>
    </row>
    <row r="40" spans="1:7" s="2" customFormat="1" ht="78.75">
      <c r="A40" s="13">
        <v>25</v>
      </c>
      <c r="B40" s="7" t="s">
        <v>37</v>
      </c>
      <c r="C40" s="26">
        <f>C41+C43+C42</f>
        <v>10</v>
      </c>
      <c r="D40" s="27"/>
      <c r="E40" s="10"/>
      <c r="F40" s="4"/>
      <c r="G40" s="3"/>
    </row>
    <row r="41" spans="1:7" s="2" customFormat="1" ht="55.5" customHeight="1">
      <c r="A41" s="13">
        <v>26</v>
      </c>
      <c r="B41" s="10" t="s">
        <v>1</v>
      </c>
      <c r="C41" s="20">
        <f>2</f>
        <v>2</v>
      </c>
      <c r="D41" s="20"/>
      <c r="E41" s="8"/>
      <c r="F41" s="4"/>
      <c r="G41" s="3"/>
    </row>
    <row r="42" spans="1:7" s="2" customFormat="1" ht="74.25" customHeight="1">
      <c r="A42" s="13">
        <v>27</v>
      </c>
      <c r="B42" s="10" t="s">
        <v>15</v>
      </c>
      <c r="C42" s="20">
        <f>1+7</f>
        <v>8</v>
      </c>
      <c r="D42" s="20"/>
      <c r="E42" s="8"/>
      <c r="F42" s="4"/>
      <c r="G42" s="3"/>
    </row>
    <row r="43" spans="1:7" s="2" customFormat="1" ht="74.25" customHeight="1">
      <c r="A43" s="13">
        <v>28</v>
      </c>
      <c r="B43" s="10" t="s">
        <v>24</v>
      </c>
      <c r="C43" s="20"/>
      <c r="D43" s="20"/>
      <c r="E43" s="10" t="s">
        <v>32</v>
      </c>
      <c r="F43" s="20">
        <f>1</f>
        <v>1</v>
      </c>
      <c r="G43" s="3"/>
    </row>
    <row r="44" spans="1:7" s="2" customFormat="1" ht="144.75" customHeight="1">
      <c r="A44" s="13">
        <v>29</v>
      </c>
      <c r="B44" s="7" t="s">
        <v>38</v>
      </c>
      <c r="C44" s="20">
        <v>1</v>
      </c>
      <c r="D44" s="20"/>
      <c r="E44" s="10" t="s">
        <v>33</v>
      </c>
      <c r="F44" s="4"/>
      <c r="G44" s="3"/>
    </row>
    <row r="45" spans="1:7" s="2" customFormat="1" ht="51" customHeight="1">
      <c r="A45" s="3">
        <v>30</v>
      </c>
      <c r="B45" s="16" t="s">
        <v>2</v>
      </c>
      <c r="C45" s="34">
        <f>C8+C24+C28+C32+C35+C39+C40+C44</f>
        <v>152</v>
      </c>
      <c r="D45" s="35"/>
      <c r="E45" s="18"/>
      <c r="F45" s="34">
        <f>F8+F9+F10+F23+F30+F31+F36+F37+F38+F43</f>
        <v>10</v>
      </c>
      <c r="G45" s="36"/>
    </row>
    <row r="47" ht="15.75">
      <c r="A47" t="s">
        <v>40</v>
      </c>
    </row>
  </sheetData>
  <sheetProtection/>
  <mergeCells count="22">
    <mergeCell ref="C35:D35"/>
    <mergeCell ref="B7:F7"/>
    <mergeCell ref="B4:F4"/>
    <mergeCell ref="B5:F5"/>
    <mergeCell ref="B6:F6"/>
    <mergeCell ref="C45:D45"/>
    <mergeCell ref="F45:G45"/>
    <mergeCell ref="C39:D39"/>
    <mergeCell ref="C40:D40"/>
    <mergeCell ref="D2:D3"/>
    <mergeCell ref="B1:G1"/>
    <mergeCell ref="C2:C3"/>
    <mergeCell ref="F2:F3"/>
    <mergeCell ref="C28:D28"/>
    <mergeCell ref="C24:D24"/>
    <mergeCell ref="C8:D8"/>
    <mergeCell ref="C32:D32"/>
    <mergeCell ref="A2:A3"/>
    <mergeCell ref="E2:E3"/>
    <mergeCell ref="C14:D14"/>
    <mergeCell ref="G2:G3"/>
    <mergeCell ref="B2:B3"/>
  </mergeCells>
  <printOptions/>
  <pageMargins left="0.3937007874015748" right="0.1968503937007874" top="0.5905511811023623" bottom="0.3937007874015748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 Е.В</dc:creator>
  <cp:keywords/>
  <dc:description/>
  <cp:lastModifiedBy>Лоскутова Ольга Васильевна</cp:lastModifiedBy>
  <cp:lastPrinted>2018-02-08T11:20:42Z</cp:lastPrinted>
  <dcterms:created xsi:type="dcterms:W3CDTF">2002-02-19T08:49:29Z</dcterms:created>
  <dcterms:modified xsi:type="dcterms:W3CDTF">2018-02-08T12:33:18Z</dcterms:modified>
  <cp:category/>
  <cp:version/>
  <cp:contentType/>
  <cp:contentStatus/>
</cp:coreProperties>
</file>